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</sheets>
  <definedNames/>
  <calcPr fullCalcOnLoad="1"/>
</workbook>
</file>

<file path=xl/sharedStrings.xml><?xml version="1.0" encoding="utf-8"?>
<sst xmlns="http://schemas.openxmlformats.org/spreadsheetml/2006/main" count="188" uniqueCount="73">
  <si>
    <t>Начало управления:</t>
  </si>
  <si>
    <t>Адрес:</t>
  </si>
  <si>
    <t>1.</t>
  </si>
  <si>
    <t>Сведения о начислениях и поступившим оплатам по статье "Текущий ремонт"</t>
  </si>
  <si>
    <t>месяц</t>
  </si>
  <si>
    <t>начислено населению</t>
  </si>
  <si>
    <t>поступило от населения</t>
  </si>
  <si>
    <t>долг (переплата) населения</t>
  </si>
  <si>
    <t>ИТОГО:</t>
  </si>
  <si>
    <t>2.</t>
  </si>
  <si>
    <t>Сведения о выполненых работах по текущему ремонту</t>
  </si>
  <si>
    <t>Месяц</t>
  </si>
  <si>
    <t>Вид работы</t>
  </si>
  <si>
    <t>сумма</t>
  </si>
  <si>
    <t xml:space="preserve">3. </t>
  </si>
  <si>
    <t>Финансовый результат по дому</t>
  </si>
  <si>
    <t>собрано на текущий ремонт</t>
  </si>
  <si>
    <t>выполнено по текущему ремонту</t>
  </si>
  <si>
    <t xml:space="preserve">Остаток ( перерасход) средств </t>
  </si>
  <si>
    <t>с нарастающим</t>
  </si>
  <si>
    <t>на 01.01.09</t>
  </si>
  <si>
    <t>в т.ч.</t>
  </si>
  <si>
    <t>Отчет жильцам за период управления ООО "УЖИК-1" за 2011г.</t>
  </si>
  <si>
    <t xml:space="preserve">       управление 1,67 руб./кв.м.</t>
  </si>
  <si>
    <t xml:space="preserve">       вывоз ТБО 1,82 руб./кв.м.</t>
  </si>
  <si>
    <t>на 01.01.11</t>
  </si>
  <si>
    <t>с 01.05.11г.</t>
  </si>
  <si>
    <t>Тариф, всего 15,00 руб./кв.м.</t>
  </si>
  <si>
    <t>Локомотивная 6</t>
  </si>
  <si>
    <t xml:space="preserve">    содержание 5,35 руб./кв.м.</t>
  </si>
  <si>
    <t xml:space="preserve">      тек.ремонт 6,16 руб./кв.м.</t>
  </si>
  <si>
    <t>на 01.01.12г.</t>
  </si>
  <si>
    <t>утепление кровли</t>
  </si>
  <si>
    <t>1 кв</t>
  </si>
  <si>
    <t>Отчет жильцам за период управления ООО "УЖИК-1" за 2012г.</t>
  </si>
  <si>
    <t>на 01.01.12</t>
  </si>
  <si>
    <t>Тариф, всего 16,27 руб./кв.м.</t>
  </si>
  <si>
    <t xml:space="preserve">    содержание 5,81 руб./кв.м.</t>
  </si>
  <si>
    <t xml:space="preserve">      тек.ремонт 6,68 руб./кв.м.</t>
  </si>
  <si>
    <t xml:space="preserve">       управление 1,81 руб./кв.м.</t>
  </si>
  <si>
    <t xml:space="preserve">       вывоз ТБО 1,97 руб./кв.м.</t>
  </si>
  <si>
    <t>кв.6 нет света в подъезде</t>
  </si>
  <si>
    <t>тс</t>
  </si>
  <si>
    <t>на 01.01.13г.</t>
  </si>
  <si>
    <t>лампочки</t>
  </si>
  <si>
    <t>Отчет жильцам за период управления ООО "УЖИК-1" за 2013г.</t>
  </si>
  <si>
    <t>на 01.01.13</t>
  </si>
  <si>
    <t>Электромонтаж.работы</t>
  </si>
  <si>
    <t>с 01.11.13г для собств-в жил.помещений</t>
  </si>
  <si>
    <t>с 01.09.13г для нанимателей жил.помещений</t>
  </si>
  <si>
    <t>тариф 17,43 руб./кв.м.</t>
  </si>
  <si>
    <t>на 01.01.14г.</t>
  </si>
  <si>
    <t>содержание 6,22 руб./кв.м. тек.ремонт 6,71 руб.кв./м.</t>
  </si>
  <si>
    <t>управление 2,39 руб./кв.м. вывоз ТБО 2,11 руб./кв.м.</t>
  </si>
  <si>
    <t>Отчет жильцам за период управления ООО "УЖИК-1" за 2014г.</t>
  </si>
  <si>
    <t>на 01.01.14</t>
  </si>
  <si>
    <t>на 01.01.15г.</t>
  </si>
  <si>
    <t>на 01.01.15</t>
  </si>
  <si>
    <t>Отчет жильцам за период управления ООО "УЖИК-1" за 2015г.</t>
  </si>
  <si>
    <t>Текущий ремонт</t>
  </si>
  <si>
    <t>Капремонт</t>
  </si>
  <si>
    <t>Благоустройство</t>
  </si>
  <si>
    <t>Прочие работы, услуги</t>
  </si>
  <si>
    <t xml:space="preserve">4. </t>
  </si>
  <si>
    <t>Итого</t>
  </si>
  <si>
    <t>Использование общего имущества дома по ул. Локомотивная, 6</t>
  </si>
  <si>
    <t>изготовление копии тех.паспорта (с/ф № 2527/1501/000006 от 14.01.2015)</t>
  </si>
  <si>
    <t>на 01.01.2016</t>
  </si>
  <si>
    <t>услуги по агентскому договору от 07.10.2015 (счет № 146 от 12.11.2015)</t>
  </si>
  <si>
    <t>Всего за отчетный период</t>
  </si>
  <si>
    <t>Нарастающим итогом с начала управления</t>
  </si>
  <si>
    <t>управление 2,39 руб./кв.м.             вывоз ТБО 2,11 руб./кв.м.</t>
  </si>
  <si>
    <t>содержание 6,22 руб./кв.м.               тек.ремонт 6,71 руб.кв./м.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</si>
</sst>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17" fontId="3" fillId="0" borderId="10" xfId="0" applyNumberFormat="1" applyFont="1" applyBorder="1" applyAlignment="1">
      <alignment/>
    </xf>
    <xf numFmtId="17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wrapText="1"/>
    </xf>
    <xf numFmtId="2" fontId="4" fillId="0" borderId="13" xfId="0" applyNumberFormat="1" applyFont="1" applyBorder="1" applyAlignment="1">
      <alignment/>
    </xf>
    <xf numFmtId="17" fontId="3" fillId="0" borderId="14" xfId="0" applyNumberFormat="1" applyFont="1" applyBorder="1" applyAlignment="1">
      <alignment horizontal="right" vertical="center" wrapText="1"/>
    </xf>
    <xf numFmtId="17" fontId="3" fillId="0" borderId="1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0">
      <selection activeCell="D14" sqref="D14:E14"/>
    </sheetView>
  </sheetViews>
  <sheetFormatPr defaultColWidth="9.140625" defaultRowHeight="12.75"/>
  <cols>
    <col min="1" max="1" width="14.00390625" style="22" customWidth="1"/>
    <col min="2" max="2" width="25.57421875" style="22" customWidth="1"/>
    <col min="3" max="3" width="29.00390625" style="22" customWidth="1"/>
    <col min="4" max="4" width="13.8515625" style="22" customWidth="1"/>
    <col min="5" max="5" width="12.28125" style="22" customWidth="1"/>
    <col min="6" max="6" width="12.00390625" style="22" customWidth="1"/>
    <col min="7" max="7" width="12.7109375" style="22" customWidth="1"/>
    <col min="8" max="8" width="9.421875" style="22" customWidth="1"/>
    <col min="9" max="16384" width="9.140625" style="22" customWidth="1"/>
  </cols>
  <sheetData>
    <row r="1" spans="1:4" ht="15">
      <c r="A1" s="22" t="s">
        <v>58</v>
      </c>
      <c r="D1" s="23"/>
    </row>
    <row r="2" spans="1:4" ht="14.25">
      <c r="A2" s="22" t="s">
        <v>1</v>
      </c>
      <c r="B2" s="22" t="s">
        <v>28</v>
      </c>
      <c r="D2" s="24"/>
    </row>
    <row r="3" spans="1:4" ht="14.25">
      <c r="A3" s="22" t="s">
        <v>0</v>
      </c>
      <c r="C3" s="22" t="s">
        <v>26</v>
      </c>
      <c r="D3" s="24"/>
    </row>
    <row r="4" spans="1:6" ht="27" customHeight="1">
      <c r="A4" s="22" t="s">
        <v>48</v>
      </c>
      <c r="C4" s="47" t="s">
        <v>50</v>
      </c>
      <c r="D4" s="40" t="s">
        <v>72</v>
      </c>
      <c r="E4" s="40"/>
      <c r="F4" s="40"/>
    </row>
    <row r="5" spans="1:6" ht="24.75" customHeight="1">
      <c r="A5" s="22" t="s">
        <v>49</v>
      </c>
      <c r="C5" s="47"/>
      <c r="D5" s="40" t="s">
        <v>71</v>
      </c>
      <c r="E5" s="40"/>
      <c r="F5" s="40"/>
    </row>
    <row r="7" spans="1:2" s="26" customFormat="1" ht="15">
      <c r="A7" s="26" t="s">
        <v>2</v>
      </c>
      <c r="B7" s="26" t="s">
        <v>3</v>
      </c>
    </row>
    <row r="8" spans="1:5" ht="14.25">
      <c r="A8" s="22" t="s">
        <v>57</v>
      </c>
      <c r="B8" s="27">
        <f>'2014'!B23</f>
        <v>127399.57</v>
      </c>
      <c r="C8" s="27">
        <f>'2014'!C23</f>
        <v>102404.596</v>
      </c>
      <c r="D8" s="41">
        <f>C8-B8</f>
        <v>-24994.974000000002</v>
      </c>
      <c r="E8" s="41"/>
    </row>
    <row r="9" spans="1:5" ht="15">
      <c r="A9" s="28" t="s">
        <v>4</v>
      </c>
      <c r="B9" s="28" t="s">
        <v>5</v>
      </c>
      <c r="C9" s="28" t="s">
        <v>6</v>
      </c>
      <c r="D9" s="39" t="s">
        <v>7</v>
      </c>
      <c r="E9" s="39"/>
    </row>
    <row r="10" spans="1:5" ht="15">
      <c r="A10" s="17">
        <v>42005</v>
      </c>
      <c r="B10" s="29">
        <v>2956.09</v>
      </c>
      <c r="C10" s="29">
        <v>4743.05</v>
      </c>
      <c r="D10" s="36">
        <f>C10-B10</f>
        <v>1786.96</v>
      </c>
      <c r="E10" s="36"/>
    </row>
    <row r="11" spans="1:5" ht="15">
      <c r="A11" s="17">
        <v>42036</v>
      </c>
      <c r="B11" s="29">
        <v>2977.9</v>
      </c>
      <c r="C11" s="29">
        <v>1127.77</v>
      </c>
      <c r="D11" s="36">
        <f aca="true" t="shared" si="0" ref="D11:D22">C11-B11</f>
        <v>-1850.13</v>
      </c>
      <c r="E11" s="36"/>
    </row>
    <row r="12" spans="1:5" ht="15">
      <c r="A12" s="17">
        <v>42064</v>
      </c>
      <c r="B12" s="29">
        <f aca="true" t="shared" si="1" ref="B12:B17">B11</f>
        <v>2977.9</v>
      </c>
      <c r="C12" s="29">
        <v>367.04</v>
      </c>
      <c r="D12" s="36">
        <f t="shared" si="0"/>
        <v>-2610.86</v>
      </c>
      <c r="E12" s="36"/>
    </row>
    <row r="13" spans="1:5" ht="15">
      <c r="A13" s="17">
        <v>42095</v>
      </c>
      <c r="B13" s="30">
        <f t="shared" si="1"/>
        <v>2977.9</v>
      </c>
      <c r="C13" s="30">
        <v>7553.75</v>
      </c>
      <c r="D13" s="36">
        <f t="shared" si="0"/>
        <v>4575.85</v>
      </c>
      <c r="E13" s="36"/>
    </row>
    <row r="14" spans="1:5" ht="15">
      <c r="A14" s="17">
        <v>42125</v>
      </c>
      <c r="B14" s="30">
        <f t="shared" si="1"/>
        <v>2977.9</v>
      </c>
      <c r="C14" s="30">
        <v>739.44</v>
      </c>
      <c r="D14" s="36">
        <f t="shared" si="0"/>
        <v>-2238.46</v>
      </c>
      <c r="E14" s="36"/>
    </row>
    <row r="15" spans="1:5" ht="15">
      <c r="A15" s="17">
        <v>42156</v>
      </c>
      <c r="B15" s="30">
        <f t="shared" si="1"/>
        <v>2977.9</v>
      </c>
      <c r="C15" s="30">
        <v>3006.2</v>
      </c>
      <c r="D15" s="36">
        <f t="shared" si="0"/>
        <v>28.299999999999727</v>
      </c>
      <c r="E15" s="36"/>
    </row>
    <row r="16" spans="1:5" ht="15">
      <c r="A16" s="17">
        <v>42186</v>
      </c>
      <c r="B16" s="30">
        <f t="shared" si="1"/>
        <v>2977.9</v>
      </c>
      <c r="C16" s="30">
        <v>2225.71</v>
      </c>
      <c r="D16" s="36">
        <f t="shared" si="0"/>
        <v>-752.19</v>
      </c>
      <c r="E16" s="36"/>
    </row>
    <row r="17" spans="1:5" ht="15">
      <c r="A17" s="17">
        <v>42217</v>
      </c>
      <c r="B17" s="30">
        <f t="shared" si="1"/>
        <v>2977.9</v>
      </c>
      <c r="C17" s="30">
        <v>2261.39</v>
      </c>
      <c r="D17" s="36">
        <f t="shared" si="0"/>
        <v>-716.5100000000002</v>
      </c>
      <c r="E17" s="36"/>
    </row>
    <row r="18" spans="1:5" ht="15">
      <c r="A18" s="17">
        <v>42248</v>
      </c>
      <c r="B18" s="30">
        <v>2977.9</v>
      </c>
      <c r="C18" s="30">
        <v>9190.82</v>
      </c>
      <c r="D18" s="36">
        <f t="shared" si="0"/>
        <v>6212.92</v>
      </c>
      <c r="E18" s="36"/>
    </row>
    <row r="19" spans="1:5" ht="15">
      <c r="A19" s="17">
        <v>42278</v>
      </c>
      <c r="B19" s="30">
        <v>2977.9</v>
      </c>
      <c r="C19" s="30">
        <v>3031.32</v>
      </c>
      <c r="D19" s="36">
        <f t="shared" si="0"/>
        <v>53.42000000000007</v>
      </c>
      <c r="E19" s="36"/>
    </row>
    <row r="20" spans="1:5" ht="15">
      <c r="A20" s="17">
        <v>42309</v>
      </c>
      <c r="B20" s="30">
        <v>2977.9</v>
      </c>
      <c r="C20" s="30">
        <v>730.72</v>
      </c>
      <c r="D20" s="36">
        <f t="shared" si="0"/>
        <v>-2247.1800000000003</v>
      </c>
      <c r="E20" s="36"/>
    </row>
    <row r="21" spans="1:5" ht="15">
      <c r="A21" s="17">
        <v>42339</v>
      </c>
      <c r="B21" s="30">
        <v>2977.9</v>
      </c>
      <c r="C21" s="30">
        <v>1118.56</v>
      </c>
      <c r="D21" s="36">
        <f t="shared" si="0"/>
        <v>-1859.3400000000001</v>
      </c>
      <c r="E21" s="36"/>
    </row>
    <row r="22" spans="1:5" ht="15">
      <c r="A22" s="28" t="s">
        <v>8</v>
      </c>
      <c r="B22" s="30">
        <f>SUM(B10:B21)</f>
        <v>35712.990000000005</v>
      </c>
      <c r="C22" s="30">
        <f>SUM(C10:C21)+B55</f>
        <v>36095.77</v>
      </c>
      <c r="D22" s="36">
        <f t="shared" si="0"/>
        <v>382.77999999999156</v>
      </c>
      <c r="E22" s="36"/>
    </row>
    <row r="23" spans="1:5" ht="14.25">
      <c r="A23" s="22" t="s">
        <v>19</v>
      </c>
      <c r="B23" s="27">
        <f>B8+B22</f>
        <v>163112.56</v>
      </c>
      <c r="C23" s="27">
        <f>C8+C22</f>
        <v>138500.366</v>
      </c>
      <c r="D23" s="36">
        <f>C23-B23</f>
        <v>-24612.19399999999</v>
      </c>
      <c r="E23" s="36"/>
    </row>
    <row r="29" spans="1:2" s="26" customFormat="1" ht="15">
      <c r="A29" s="26" t="s">
        <v>9</v>
      </c>
      <c r="B29" s="26" t="s">
        <v>10</v>
      </c>
    </row>
    <row r="30" spans="1:7" ht="14.25">
      <c r="A30" s="22" t="s">
        <v>57</v>
      </c>
      <c r="G30" s="22">
        <f>'2014'!D62</f>
        <v>29992</v>
      </c>
    </row>
    <row r="31" spans="1:7" ht="45">
      <c r="A31" s="16" t="s">
        <v>11</v>
      </c>
      <c r="B31" s="34" t="s">
        <v>12</v>
      </c>
      <c r="C31" s="34"/>
      <c r="D31" s="16" t="s">
        <v>59</v>
      </c>
      <c r="E31" s="16" t="s">
        <v>60</v>
      </c>
      <c r="F31" s="16" t="s">
        <v>61</v>
      </c>
      <c r="G31" s="16" t="s">
        <v>62</v>
      </c>
    </row>
    <row r="32" spans="1:7" s="25" customFormat="1" ht="30" customHeight="1">
      <c r="A32" s="42">
        <v>42339</v>
      </c>
      <c r="B32" s="37" t="s">
        <v>66</v>
      </c>
      <c r="C32" s="38"/>
      <c r="D32" s="19"/>
      <c r="E32" s="19"/>
      <c r="F32" s="19"/>
      <c r="G32" s="19">
        <v>444.25</v>
      </c>
    </row>
    <row r="33" spans="1:7" s="25" customFormat="1" ht="30" customHeight="1">
      <c r="A33" s="43"/>
      <c r="B33" s="37" t="s">
        <v>68</v>
      </c>
      <c r="C33" s="38"/>
      <c r="D33" s="19"/>
      <c r="E33" s="19"/>
      <c r="F33" s="19"/>
      <c r="G33" s="19">
        <f>3987*15%</f>
        <v>598.05</v>
      </c>
    </row>
    <row r="34" spans="1:7" s="25" customFormat="1" ht="30" customHeight="1">
      <c r="A34" s="18"/>
      <c r="B34" s="48"/>
      <c r="C34" s="49"/>
      <c r="D34" s="19"/>
      <c r="E34" s="19"/>
      <c r="F34" s="19"/>
      <c r="G34" s="19"/>
    </row>
    <row r="35" spans="1:7" s="25" customFormat="1" ht="30" customHeight="1">
      <c r="A35" s="18"/>
      <c r="B35" s="48"/>
      <c r="C35" s="49"/>
      <c r="D35" s="19"/>
      <c r="E35" s="19"/>
      <c r="F35" s="19"/>
      <c r="G35" s="19"/>
    </row>
    <row r="36" spans="1:7" s="25" customFormat="1" ht="30" customHeight="1">
      <c r="A36" s="18"/>
      <c r="B36" s="44"/>
      <c r="C36" s="45"/>
      <c r="D36" s="19"/>
      <c r="E36" s="19"/>
      <c r="F36" s="19"/>
      <c r="G36" s="19"/>
    </row>
    <row r="37" spans="1:7" s="25" customFormat="1" ht="30" customHeight="1">
      <c r="A37" s="20" t="s">
        <v>8</v>
      </c>
      <c r="B37" s="46"/>
      <c r="C37" s="46"/>
      <c r="D37" s="19">
        <f>SUM(D32:D36)</f>
        <v>0</v>
      </c>
      <c r="E37" s="19">
        <f>SUM(E32:E36)</f>
        <v>0</v>
      </c>
      <c r="F37" s="19">
        <f>SUM(F32:F36)</f>
        <v>0</v>
      </c>
      <c r="G37" s="19">
        <f>SUM(G32:G36)</f>
        <v>1042.3</v>
      </c>
    </row>
    <row r="38" spans="1:8" s="25" customFormat="1" ht="30" customHeight="1">
      <c r="A38" s="35" t="s">
        <v>69</v>
      </c>
      <c r="B38" s="35"/>
      <c r="C38" s="35"/>
      <c r="D38" s="35"/>
      <c r="E38" s="35"/>
      <c r="F38" s="35"/>
      <c r="G38" s="33">
        <f>SUM(D37:G37)</f>
        <v>1042.3</v>
      </c>
      <c r="H38" s="21"/>
    </row>
    <row r="39" spans="1:7" ht="14.25">
      <c r="A39" s="35" t="s">
        <v>70</v>
      </c>
      <c r="B39" s="35"/>
      <c r="C39" s="35"/>
      <c r="D39" s="35"/>
      <c r="E39" s="35"/>
      <c r="F39" s="35"/>
      <c r="G39" s="29">
        <f>G38+G30</f>
        <v>31034.3</v>
      </c>
    </row>
    <row r="41" spans="1:2" s="26" customFormat="1" ht="15">
      <c r="A41" s="26" t="s">
        <v>14</v>
      </c>
      <c r="B41" s="26" t="s">
        <v>15</v>
      </c>
    </row>
    <row r="44" spans="1:4" ht="14.25">
      <c r="A44" s="29" t="s">
        <v>4</v>
      </c>
      <c r="B44" s="29" t="s">
        <v>16</v>
      </c>
      <c r="C44" s="29" t="s">
        <v>17</v>
      </c>
      <c r="D44" s="29" t="s">
        <v>18</v>
      </c>
    </row>
    <row r="45" spans="1:4" ht="14.25">
      <c r="A45" s="29"/>
      <c r="B45" s="29"/>
      <c r="C45" s="29"/>
      <c r="D45" s="29"/>
    </row>
    <row r="46" spans="1:4" ht="15">
      <c r="A46" s="28" t="s">
        <v>67</v>
      </c>
      <c r="B46" s="31">
        <f>C23+B26</f>
        <v>138500.366</v>
      </c>
      <c r="C46" s="28">
        <f>G39</f>
        <v>31034.3</v>
      </c>
      <c r="D46" s="31">
        <f>B46-C46</f>
        <v>107466.066</v>
      </c>
    </row>
    <row r="47" spans="1:4" ht="14.25">
      <c r="A47" s="29"/>
      <c r="B47" s="29"/>
      <c r="C47" s="29"/>
      <c r="D47" s="29"/>
    </row>
    <row r="48" spans="1:4" ht="14.25">
      <c r="A48" s="29"/>
      <c r="B48" s="29"/>
      <c r="C48" s="29"/>
      <c r="D48" s="29"/>
    </row>
    <row r="51" spans="1:2" ht="15">
      <c r="A51" s="26" t="s">
        <v>63</v>
      </c>
      <c r="B51" s="26" t="s">
        <v>65</v>
      </c>
    </row>
    <row r="52" spans="1:2" ht="15">
      <c r="A52" s="26"/>
      <c r="B52" s="26"/>
    </row>
    <row r="53" spans="1:4" ht="14.25">
      <c r="A53" s="29"/>
      <c r="B53" s="29"/>
      <c r="C53" s="29">
        <f>B53</f>
        <v>0</v>
      </c>
      <c r="D53" s="29"/>
    </row>
    <row r="54" spans="1:4" ht="14.25">
      <c r="A54" s="29"/>
      <c r="B54" s="29"/>
      <c r="C54" s="29">
        <f>B54</f>
        <v>0</v>
      </c>
      <c r="D54" s="29"/>
    </row>
    <row r="55" spans="1:4" ht="14.25">
      <c r="A55" s="32" t="s">
        <v>64</v>
      </c>
      <c r="B55" s="29">
        <f>B54+B53</f>
        <v>0</v>
      </c>
      <c r="C55" s="29">
        <f>B55</f>
        <v>0</v>
      </c>
      <c r="D55" s="29"/>
    </row>
  </sheetData>
  <sheetProtection/>
  <mergeCells count="29">
    <mergeCell ref="D4:F4"/>
    <mergeCell ref="D5:F5"/>
    <mergeCell ref="D8:E8"/>
    <mergeCell ref="A32:A33"/>
    <mergeCell ref="B36:C36"/>
    <mergeCell ref="B37:C37"/>
    <mergeCell ref="C4:C5"/>
    <mergeCell ref="B31:C31"/>
    <mergeCell ref="B34:C34"/>
    <mergeCell ref="B35:C35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38:F38"/>
    <mergeCell ref="A39:F39"/>
    <mergeCell ref="D23:E23"/>
    <mergeCell ref="D21:E21"/>
    <mergeCell ref="D22:E22"/>
    <mergeCell ref="D15:E15"/>
    <mergeCell ref="D16:E16"/>
    <mergeCell ref="D17:E17"/>
    <mergeCell ref="B32:C32"/>
    <mergeCell ref="B33:C3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46">
      <selection activeCell="A70" sqref="A70"/>
    </sheetView>
  </sheetViews>
  <sheetFormatPr defaultColWidth="9.140625" defaultRowHeight="12.75"/>
  <cols>
    <col min="1" max="1" width="14.00390625" style="0" customWidth="1"/>
    <col min="2" max="2" width="25.57421875" style="0" customWidth="1"/>
    <col min="3" max="3" width="29.00390625" style="0" customWidth="1"/>
    <col min="4" max="4" width="28.28125" style="0" customWidth="1"/>
  </cols>
  <sheetData>
    <row r="1" spans="1:4" ht="12.75">
      <c r="A1" t="s">
        <v>54</v>
      </c>
      <c r="D1" s="12"/>
    </row>
    <row r="2" spans="1:4" ht="12.75">
      <c r="A2" t="s">
        <v>1</v>
      </c>
      <c r="B2" t="s">
        <v>28</v>
      </c>
      <c r="D2" s="13"/>
    </row>
    <row r="3" spans="1:4" ht="12.75">
      <c r="A3" t="s">
        <v>0</v>
      </c>
      <c r="C3" t="s">
        <v>26</v>
      </c>
      <c r="D3" s="13"/>
    </row>
    <row r="4" spans="1:4" ht="25.5">
      <c r="A4" t="s">
        <v>48</v>
      </c>
      <c r="C4" s="50" t="s">
        <v>50</v>
      </c>
      <c r="D4" s="15" t="s">
        <v>52</v>
      </c>
    </row>
    <row r="5" spans="1:4" ht="25.5">
      <c r="A5" t="s">
        <v>49</v>
      </c>
      <c r="C5" s="50"/>
      <c r="D5" s="15" t="s">
        <v>53</v>
      </c>
    </row>
    <row r="7" spans="1:2" s="4" customFormat="1" ht="15.75">
      <c r="A7" s="4" t="s">
        <v>2</v>
      </c>
      <c r="B7" s="4" t="s">
        <v>3</v>
      </c>
    </row>
    <row r="8" spans="1:4" ht="12.75">
      <c r="A8" t="s">
        <v>55</v>
      </c>
      <c r="B8" s="7">
        <f>'2013'!B23</f>
        <v>91850.36</v>
      </c>
      <c r="C8" s="7">
        <f>'2013'!C23</f>
        <v>80340.25</v>
      </c>
      <c r="D8" s="7"/>
    </row>
    <row r="9" spans="1:4" ht="12.75">
      <c r="A9" s="2" t="s">
        <v>4</v>
      </c>
      <c r="B9" s="2" t="s">
        <v>5</v>
      </c>
      <c r="C9" s="2" t="s">
        <v>6</v>
      </c>
      <c r="D9" s="2" t="s">
        <v>7</v>
      </c>
    </row>
    <row r="10" spans="1:4" ht="12.75">
      <c r="A10" s="3">
        <v>41640</v>
      </c>
      <c r="B10" s="8">
        <v>2956.09</v>
      </c>
      <c r="C10" s="8">
        <v>1106.48</v>
      </c>
      <c r="D10" s="5"/>
    </row>
    <row r="11" spans="1:4" ht="12.75">
      <c r="A11" s="3">
        <v>41671</v>
      </c>
      <c r="B11" s="8">
        <v>3032.22</v>
      </c>
      <c r="C11" s="8">
        <v>1106.48</v>
      </c>
      <c r="D11" s="5"/>
    </row>
    <row r="12" spans="1:4" ht="12.75">
      <c r="A12" s="3">
        <v>41699</v>
      </c>
      <c r="B12" s="8">
        <v>2956.09</v>
      </c>
      <c r="C12" s="8">
        <v>3094.64</v>
      </c>
      <c r="D12" s="5"/>
    </row>
    <row r="13" spans="1:4" ht="12.75">
      <c r="A13" s="3">
        <v>41730</v>
      </c>
      <c r="B13" s="9">
        <v>2956.09</v>
      </c>
      <c r="C13" s="9">
        <v>3351.64</v>
      </c>
      <c r="D13" s="5"/>
    </row>
    <row r="14" spans="1:4" ht="12.75">
      <c r="A14" s="3">
        <v>41760</v>
      </c>
      <c r="B14" s="9">
        <v>2956.09</v>
      </c>
      <c r="C14" s="9">
        <v>2239.7</v>
      </c>
      <c r="D14" s="5"/>
    </row>
    <row r="15" spans="1:4" ht="12.75">
      <c r="A15" s="3">
        <v>41791</v>
      </c>
      <c r="B15" s="9">
        <f aca="true" t="shared" si="0" ref="B15:B20">B14</f>
        <v>2956.09</v>
      </c>
      <c r="C15" s="9">
        <v>1482.24</v>
      </c>
      <c r="D15" s="5"/>
    </row>
    <row r="16" spans="1:4" ht="12.75">
      <c r="A16" s="3">
        <v>41821</v>
      </c>
      <c r="B16" s="9">
        <f t="shared" si="0"/>
        <v>2956.09</v>
      </c>
      <c r="C16" s="9">
        <v>3011.93</v>
      </c>
      <c r="D16" s="5"/>
    </row>
    <row r="17" spans="1:4" ht="12.75">
      <c r="A17" s="3">
        <v>41852</v>
      </c>
      <c r="B17" s="9">
        <f t="shared" si="0"/>
        <v>2956.09</v>
      </c>
      <c r="C17" s="9">
        <v>2229.73</v>
      </c>
      <c r="D17" s="5"/>
    </row>
    <row r="18" spans="1:4" ht="12.75">
      <c r="A18" s="3">
        <v>41883</v>
      </c>
      <c r="B18" s="9">
        <f t="shared" si="0"/>
        <v>2956.09</v>
      </c>
      <c r="C18" s="9">
        <v>1106.48</v>
      </c>
      <c r="D18" s="5"/>
    </row>
    <row r="19" spans="1:4" ht="12.75">
      <c r="A19" s="3">
        <v>41913</v>
      </c>
      <c r="B19" s="9">
        <f t="shared" si="0"/>
        <v>2956.09</v>
      </c>
      <c r="C19" s="9">
        <v>730.72</v>
      </c>
      <c r="D19" s="5"/>
    </row>
    <row r="20" spans="1:4" ht="12.75">
      <c r="A20" s="3">
        <v>41944</v>
      </c>
      <c r="B20" s="9">
        <f t="shared" si="0"/>
        <v>2956.09</v>
      </c>
      <c r="C20" s="9">
        <v>1861.476</v>
      </c>
      <c r="D20" s="5"/>
    </row>
    <row r="21" spans="1:4" ht="12.75">
      <c r="A21" s="3">
        <v>41974</v>
      </c>
      <c r="B21" s="5">
        <f>B20</f>
        <v>2956.09</v>
      </c>
      <c r="C21" s="5">
        <v>742.83</v>
      </c>
      <c r="D21" s="5"/>
    </row>
    <row r="22" spans="1:4" ht="12.75">
      <c r="A22" s="2" t="s">
        <v>8</v>
      </c>
      <c r="B22" s="5">
        <f>SUM(B10:B21)</f>
        <v>35549.21</v>
      </c>
      <c r="C22" s="5">
        <f>SUM(C10:C21)</f>
        <v>22064.346</v>
      </c>
      <c r="D22" s="5"/>
    </row>
    <row r="23" spans="1:4" ht="12.75">
      <c r="A23" t="s">
        <v>19</v>
      </c>
      <c r="B23" s="7">
        <f>B8+B22</f>
        <v>127399.57</v>
      </c>
      <c r="C23" s="7">
        <f>C8+C22</f>
        <v>102404.596</v>
      </c>
      <c r="D23" s="7"/>
    </row>
    <row r="29" spans="1:2" s="4" customFormat="1" ht="15.75">
      <c r="A29" s="4" t="s">
        <v>9</v>
      </c>
      <c r="B29" s="4" t="s">
        <v>10</v>
      </c>
    </row>
    <row r="30" spans="1:4" ht="12.75">
      <c r="A30" t="s">
        <v>55</v>
      </c>
      <c r="D30">
        <f>'2013'!D62</f>
        <v>29992</v>
      </c>
    </row>
    <row r="31" spans="1:4" ht="12.75">
      <c r="A31" s="2" t="s">
        <v>11</v>
      </c>
      <c r="B31" s="51" t="s">
        <v>12</v>
      </c>
      <c r="C31" s="51"/>
      <c r="D31" s="2" t="s">
        <v>13</v>
      </c>
    </row>
    <row r="32" spans="1:4" ht="12.75">
      <c r="A32" s="3"/>
      <c r="B32" s="1"/>
      <c r="C32" s="1"/>
      <c r="D32" s="1"/>
    </row>
    <row r="33" spans="1:4" ht="12.75">
      <c r="A33" s="3"/>
      <c r="B33" s="8"/>
      <c r="C33" s="1"/>
      <c r="D33" s="1"/>
    </row>
    <row r="34" spans="1:5" ht="12.75">
      <c r="A34" s="3"/>
      <c r="B34" s="8"/>
      <c r="C34" s="1"/>
      <c r="D34" s="1"/>
      <c r="E34" s="11"/>
    </row>
    <row r="35" spans="1:4" ht="12.75">
      <c r="A35" s="3"/>
      <c r="B35" s="1"/>
      <c r="C35" s="1"/>
      <c r="D35" s="1"/>
    </row>
    <row r="36" spans="1:4" ht="12.75">
      <c r="A36" s="14"/>
      <c r="B36" s="1"/>
      <c r="C36" s="1"/>
      <c r="D36" s="1"/>
    </row>
    <row r="37" spans="1:4" ht="12.75">
      <c r="A37" s="14"/>
      <c r="B37" s="1"/>
      <c r="C37" s="1"/>
      <c r="D37" s="1"/>
    </row>
    <row r="38" spans="1:4" ht="12.75">
      <c r="A38" s="14"/>
      <c r="B38" s="1"/>
      <c r="C38" s="1"/>
      <c r="D38" s="1"/>
    </row>
    <row r="39" spans="1:4" ht="12.75">
      <c r="A39" s="14"/>
      <c r="B39" s="1"/>
      <c r="C39" s="1"/>
      <c r="D39" s="1"/>
    </row>
    <row r="40" spans="1:4" ht="12.75">
      <c r="A40" s="14"/>
      <c r="B40" s="1"/>
      <c r="C40" s="1"/>
      <c r="D40" s="1"/>
    </row>
    <row r="41" spans="1:4" ht="12.75">
      <c r="A41" s="14"/>
      <c r="B41" s="1"/>
      <c r="C41" s="1"/>
      <c r="D41" s="1"/>
    </row>
    <row r="42" spans="1:4" ht="12.75">
      <c r="A42" s="14"/>
      <c r="B42" s="1"/>
      <c r="C42" s="1"/>
      <c r="D42" s="1"/>
    </row>
    <row r="43" spans="1:4" ht="12.75">
      <c r="A43" s="14"/>
      <c r="B43" s="1"/>
      <c r="C43" s="1"/>
      <c r="D43" s="1"/>
    </row>
    <row r="44" spans="1:4" ht="12.75">
      <c r="A44" s="14"/>
      <c r="B44" s="1"/>
      <c r="C44" s="1"/>
      <c r="D44" s="1"/>
    </row>
    <row r="45" spans="1:4" ht="12.75">
      <c r="A45" s="14"/>
      <c r="B45" s="1"/>
      <c r="C45" s="1"/>
      <c r="D45" s="1"/>
    </row>
    <row r="46" spans="1:4" ht="12.75">
      <c r="A46" s="14"/>
      <c r="B46" s="1"/>
      <c r="C46" s="1"/>
      <c r="D46" s="1"/>
    </row>
    <row r="47" spans="1:4" ht="12.75">
      <c r="A47" s="14"/>
      <c r="B47" s="1"/>
      <c r="C47" s="1"/>
      <c r="D47" s="1"/>
    </row>
    <row r="48" spans="1:4" ht="12.75">
      <c r="A48" s="14"/>
      <c r="B48" s="1"/>
      <c r="C48" s="1"/>
      <c r="D48" s="1"/>
    </row>
    <row r="49" spans="1:4" ht="12.75">
      <c r="A49" s="14"/>
      <c r="B49" s="1"/>
      <c r="C49" s="1"/>
      <c r="D49" s="1"/>
    </row>
    <row r="50" spans="1:4" ht="12.75">
      <c r="A50" s="14"/>
      <c r="B50" s="1"/>
      <c r="C50" s="1"/>
      <c r="D50" s="1"/>
    </row>
    <row r="51" spans="1:4" ht="12.75">
      <c r="A51" s="14"/>
      <c r="B51" s="1"/>
      <c r="C51" s="1"/>
      <c r="D51" s="1"/>
    </row>
    <row r="52" spans="1:4" ht="12.75">
      <c r="A52" s="14"/>
      <c r="B52" s="1"/>
      <c r="C52" s="1"/>
      <c r="D52" s="1"/>
    </row>
    <row r="53" spans="1:4" ht="12.75">
      <c r="A53" s="14"/>
      <c r="B53" s="1"/>
      <c r="C53" s="1"/>
      <c r="D53" s="1"/>
    </row>
    <row r="54" spans="1:4" ht="12.75">
      <c r="A54" s="14"/>
      <c r="B54" s="1"/>
      <c r="C54" s="1"/>
      <c r="D54" s="1"/>
    </row>
    <row r="55" spans="1:4" ht="12.75">
      <c r="A55" s="14"/>
      <c r="B55" s="1"/>
      <c r="C55" s="1"/>
      <c r="D55" s="1"/>
    </row>
    <row r="56" spans="1:4" ht="12.75">
      <c r="A56" s="14"/>
      <c r="B56" s="1"/>
      <c r="C56" s="1"/>
      <c r="D56" s="1"/>
    </row>
    <row r="57" spans="1:4" ht="12.75">
      <c r="A57" s="14"/>
      <c r="B57" s="1"/>
      <c r="C57" s="1"/>
      <c r="D57" s="1"/>
    </row>
    <row r="58" spans="1:4" ht="12.75">
      <c r="A58" s="14"/>
      <c r="B58" s="1"/>
      <c r="C58" s="1"/>
      <c r="D58" s="1"/>
    </row>
    <row r="59" spans="1:4" ht="12.75">
      <c r="A59" s="14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2" t="s">
        <v>8</v>
      </c>
      <c r="B61" s="1"/>
      <c r="C61" s="1"/>
      <c r="D61" s="1">
        <f>SUM(D32:D60)</f>
        <v>0</v>
      </c>
    </row>
    <row r="62" spans="1:4" ht="12.75">
      <c r="A62" t="s">
        <v>19</v>
      </c>
      <c r="D62">
        <f>D30+D61</f>
        <v>29992</v>
      </c>
    </row>
    <row r="64" spans="1:2" s="4" customFormat="1" ht="15.75">
      <c r="A64" s="4" t="s">
        <v>14</v>
      </c>
      <c r="B64" s="4" t="s">
        <v>15</v>
      </c>
    </row>
    <row r="67" spans="1:4" ht="12.75">
      <c r="A67" s="1" t="s">
        <v>4</v>
      </c>
      <c r="B67" s="1" t="s">
        <v>16</v>
      </c>
      <c r="C67" s="1" t="s">
        <v>17</v>
      </c>
      <c r="D67" s="1" t="s">
        <v>18</v>
      </c>
    </row>
    <row r="68" spans="1:4" ht="12.75">
      <c r="A68" s="1"/>
      <c r="B68" s="1"/>
      <c r="C68" s="1"/>
      <c r="D68" s="1"/>
    </row>
    <row r="69" spans="1:4" ht="12.75">
      <c r="A69" s="2" t="s">
        <v>56</v>
      </c>
      <c r="B69" s="6">
        <f>C23+B26</f>
        <v>102404.596</v>
      </c>
      <c r="C69" s="2">
        <f>D62</f>
        <v>29992</v>
      </c>
      <c r="D69" s="6">
        <f>B69-C69</f>
        <v>72412.596</v>
      </c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2">
    <mergeCell ref="C4:C5"/>
    <mergeCell ref="B31:C3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9">
      <selection activeCell="G6" sqref="G6"/>
    </sheetView>
  </sheetViews>
  <sheetFormatPr defaultColWidth="9.140625" defaultRowHeight="12.75"/>
  <cols>
    <col min="1" max="1" width="14.00390625" style="0" customWidth="1"/>
    <col min="2" max="2" width="25.57421875" style="0" customWidth="1"/>
    <col min="3" max="3" width="29.00390625" style="0" customWidth="1"/>
    <col min="4" max="4" width="28.28125" style="0" customWidth="1"/>
  </cols>
  <sheetData>
    <row r="1" spans="1:4" ht="12.75">
      <c r="A1" t="s">
        <v>45</v>
      </c>
      <c r="D1" s="12"/>
    </row>
    <row r="2" spans="1:4" ht="12.75">
      <c r="A2" t="s">
        <v>1</v>
      </c>
      <c r="B2" t="s">
        <v>28</v>
      </c>
      <c r="D2" s="13"/>
    </row>
    <row r="3" spans="1:4" ht="12.75">
      <c r="A3" t="s">
        <v>0</v>
      </c>
      <c r="C3" t="s">
        <v>26</v>
      </c>
      <c r="D3" s="13"/>
    </row>
    <row r="4" spans="1:4" ht="25.5">
      <c r="A4" t="s">
        <v>48</v>
      </c>
      <c r="C4" s="50" t="s">
        <v>50</v>
      </c>
      <c r="D4" s="15" t="s">
        <v>52</v>
      </c>
    </row>
    <row r="5" spans="1:4" ht="25.5">
      <c r="A5" t="s">
        <v>49</v>
      </c>
      <c r="C5" s="50"/>
      <c r="D5" s="15" t="s">
        <v>53</v>
      </c>
    </row>
    <row r="7" spans="1:2" s="4" customFormat="1" ht="15.75">
      <c r="A7" s="4" t="s">
        <v>2</v>
      </c>
      <c r="B7" s="4" t="s">
        <v>3</v>
      </c>
    </row>
    <row r="8" spans="1:4" ht="12.75">
      <c r="A8" t="s">
        <v>46</v>
      </c>
      <c r="B8" s="7">
        <f>'2012'!B23</f>
        <v>55663.600000000006</v>
      </c>
      <c r="C8" s="7">
        <f>'2012'!C23</f>
        <v>50891.55</v>
      </c>
      <c r="D8" s="7"/>
    </row>
    <row r="9" spans="1:4" ht="12.75">
      <c r="A9" s="2" t="s">
        <v>4</v>
      </c>
      <c r="B9" s="2" t="s">
        <v>5</v>
      </c>
      <c r="C9" s="2" t="s">
        <v>6</v>
      </c>
      <c r="D9" s="2" t="s">
        <v>7</v>
      </c>
    </row>
    <row r="10" spans="1:4" ht="12.75">
      <c r="A10" s="3">
        <v>41275</v>
      </c>
      <c r="B10" s="8">
        <v>2942.87</v>
      </c>
      <c r="C10" s="8">
        <v>3331.05</v>
      </c>
      <c r="D10" s="5"/>
    </row>
    <row r="11" spans="1:4" ht="12.75">
      <c r="A11" s="3">
        <v>41306</v>
      </c>
      <c r="B11" s="8">
        <v>2942.87</v>
      </c>
      <c r="C11" s="8">
        <v>2300.76</v>
      </c>
      <c r="D11" s="5"/>
    </row>
    <row r="12" spans="1:4" ht="12.75">
      <c r="A12" s="3">
        <v>41334</v>
      </c>
      <c r="B12" s="8">
        <v>2942.87</v>
      </c>
      <c r="C12" s="8">
        <v>3274.56</v>
      </c>
      <c r="D12" s="5"/>
    </row>
    <row r="13" spans="1:4" ht="12.75">
      <c r="A13" s="3">
        <v>41365</v>
      </c>
      <c r="B13" s="9">
        <v>2942.87</v>
      </c>
      <c r="C13" s="9">
        <v>3813.57</v>
      </c>
      <c r="D13" s="5"/>
    </row>
    <row r="14" spans="1:4" ht="12.75">
      <c r="A14" s="3">
        <v>41395</v>
      </c>
      <c r="B14" s="9">
        <v>2942.87</v>
      </c>
      <c r="C14" s="9">
        <v>1848.36</v>
      </c>
      <c r="D14" s="5"/>
    </row>
    <row r="15" spans="1:4" ht="12.75">
      <c r="A15" s="3">
        <v>41426</v>
      </c>
      <c r="B15" s="9">
        <v>2942.87</v>
      </c>
      <c r="C15" s="9">
        <v>1102.15</v>
      </c>
      <c r="D15" s="5"/>
    </row>
    <row r="16" spans="1:4" ht="12.75">
      <c r="A16" s="3">
        <v>41456</v>
      </c>
      <c r="B16" s="9">
        <v>3154.34</v>
      </c>
      <c r="C16" s="9">
        <v>3573.29</v>
      </c>
      <c r="D16" s="5"/>
    </row>
    <row r="17" spans="1:4" ht="12.75">
      <c r="A17" s="3">
        <v>41487</v>
      </c>
      <c r="B17" s="9">
        <v>3154.34</v>
      </c>
      <c r="C17" s="9">
        <v>1180.38</v>
      </c>
      <c r="D17" s="5"/>
    </row>
    <row r="18" spans="1:4" ht="12.75">
      <c r="A18" s="3">
        <v>41518</v>
      </c>
      <c r="B18" s="9">
        <v>3154.34</v>
      </c>
      <c r="C18" s="9">
        <v>2812.57</v>
      </c>
      <c r="D18" s="5"/>
    </row>
    <row r="19" spans="1:4" ht="12.75">
      <c r="A19" s="3">
        <v>41548</v>
      </c>
      <c r="B19" s="9">
        <v>3154.34</v>
      </c>
      <c r="C19" s="9">
        <v>1796.86</v>
      </c>
      <c r="D19" s="5"/>
    </row>
    <row r="20" spans="1:4" ht="12.75">
      <c r="A20" s="3">
        <v>41579</v>
      </c>
      <c r="B20" s="9">
        <v>2956.09</v>
      </c>
      <c r="C20" s="9">
        <v>1482.24</v>
      </c>
      <c r="D20" s="5"/>
    </row>
    <row r="21" spans="1:4" ht="12.75">
      <c r="A21" s="3">
        <v>41609</v>
      </c>
      <c r="B21" s="5">
        <v>2956.09</v>
      </c>
      <c r="C21" s="5">
        <v>2932.91</v>
      </c>
      <c r="D21" s="5"/>
    </row>
    <row r="22" spans="1:4" ht="12.75">
      <c r="A22" s="2" t="s">
        <v>8</v>
      </c>
      <c r="B22" s="5">
        <f>SUM(B10:B21)</f>
        <v>36186.759999999995</v>
      </c>
      <c r="C22" s="5">
        <f>SUM(C10:C21)</f>
        <v>29448.700000000004</v>
      </c>
      <c r="D22" s="5"/>
    </row>
    <row r="23" spans="1:4" ht="12.75">
      <c r="A23" t="s">
        <v>19</v>
      </c>
      <c r="B23" s="7">
        <f>B8+B22</f>
        <v>91850.36</v>
      </c>
      <c r="C23" s="7">
        <f>C8+C22</f>
        <v>80340.25</v>
      </c>
      <c r="D23" s="7"/>
    </row>
    <row r="29" spans="1:2" s="4" customFormat="1" ht="15.75">
      <c r="A29" s="4" t="s">
        <v>9</v>
      </c>
      <c r="B29" s="4" t="s">
        <v>10</v>
      </c>
    </row>
    <row r="30" spans="1:4" ht="12.75">
      <c r="A30" t="s">
        <v>46</v>
      </c>
      <c r="D30">
        <f>'2012'!D62</f>
        <v>1903</v>
      </c>
    </row>
    <row r="31" spans="1:4" ht="12.75">
      <c r="A31" s="2" t="s">
        <v>11</v>
      </c>
      <c r="B31" s="51" t="s">
        <v>12</v>
      </c>
      <c r="C31" s="51"/>
      <c r="D31" s="2" t="s">
        <v>13</v>
      </c>
    </row>
    <row r="32" spans="1:4" ht="12.75">
      <c r="A32" s="3">
        <v>41275</v>
      </c>
      <c r="B32" s="1" t="s">
        <v>47</v>
      </c>
      <c r="C32" s="1"/>
      <c r="D32" s="1">
        <v>28089</v>
      </c>
    </row>
    <row r="33" spans="1:4" ht="12.75">
      <c r="A33" s="3"/>
      <c r="B33" s="8"/>
      <c r="C33" s="1"/>
      <c r="D33" s="1"/>
    </row>
    <row r="34" spans="1:5" ht="12.75">
      <c r="A34" s="3"/>
      <c r="B34" s="8"/>
      <c r="C34" s="1"/>
      <c r="D34" s="1"/>
      <c r="E34" s="11"/>
    </row>
    <row r="35" spans="1:4" ht="12.75">
      <c r="A35" s="3"/>
      <c r="B35" s="1"/>
      <c r="C35" s="1"/>
      <c r="D35" s="1"/>
    </row>
    <row r="36" spans="1:4" ht="12.75">
      <c r="A36" s="14"/>
      <c r="B36" s="1"/>
      <c r="C36" s="1"/>
      <c r="D36" s="1"/>
    </row>
    <row r="37" spans="1:4" ht="12.75">
      <c r="A37" s="14"/>
      <c r="B37" s="1"/>
      <c r="C37" s="1"/>
      <c r="D37" s="1"/>
    </row>
    <row r="38" spans="1:4" ht="12.75">
      <c r="A38" s="14"/>
      <c r="B38" s="1"/>
      <c r="C38" s="1"/>
      <c r="D38" s="1"/>
    </row>
    <row r="39" spans="1:4" ht="12.75">
      <c r="A39" s="14"/>
      <c r="B39" s="1"/>
      <c r="C39" s="1"/>
      <c r="D39" s="1"/>
    </row>
    <row r="40" spans="1:4" ht="12.75">
      <c r="A40" s="14"/>
      <c r="B40" s="1"/>
      <c r="C40" s="1"/>
      <c r="D40" s="1"/>
    </row>
    <row r="41" spans="1:4" ht="12.75">
      <c r="A41" s="14"/>
      <c r="B41" s="1"/>
      <c r="C41" s="1"/>
      <c r="D41" s="1"/>
    </row>
    <row r="42" spans="1:4" ht="12.75">
      <c r="A42" s="14"/>
      <c r="B42" s="1"/>
      <c r="C42" s="1"/>
      <c r="D42" s="1"/>
    </row>
    <row r="43" spans="1:4" ht="12.75">
      <c r="A43" s="14"/>
      <c r="B43" s="1"/>
      <c r="C43" s="1"/>
      <c r="D43" s="1"/>
    </row>
    <row r="44" spans="1:4" ht="12.75">
      <c r="A44" s="14"/>
      <c r="B44" s="1"/>
      <c r="C44" s="1"/>
      <c r="D44" s="1"/>
    </row>
    <row r="45" spans="1:4" ht="12.75">
      <c r="A45" s="14"/>
      <c r="B45" s="1"/>
      <c r="C45" s="1"/>
      <c r="D45" s="1"/>
    </row>
    <row r="46" spans="1:4" ht="12.75">
      <c r="A46" s="14"/>
      <c r="B46" s="1"/>
      <c r="C46" s="1"/>
      <c r="D46" s="1"/>
    </row>
    <row r="47" spans="1:4" ht="12.75">
      <c r="A47" s="14"/>
      <c r="B47" s="1"/>
      <c r="C47" s="1"/>
      <c r="D47" s="1"/>
    </row>
    <row r="48" spans="1:4" ht="12.75">
      <c r="A48" s="14"/>
      <c r="B48" s="1"/>
      <c r="C48" s="1"/>
      <c r="D48" s="1"/>
    </row>
    <row r="49" spans="1:4" ht="12.75">
      <c r="A49" s="14"/>
      <c r="B49" s="1"/>
      <c r="C49" s="1"/>
      <c r="D49" s="1"/>
    </row>
    <row r="50" spans="1:4" ht="12.75">
      <c r="A50" s="14"/>
      <c r="B50" s="1"/>
      <c r="C50" s="1"/>
      <c r="D50" s="1"/>
    </row>
    <row r="51" spans="1:4" ht="12.75">
      <c r="A51" s="14"/>
      <c r="B51" s="1"/>
      <c r="C51" s="1"/>
      <c r="D51" s="1"/>
    </row>
    <row r="52" spans="1:4" ht="12.75">
      <c r="A52" s="14"/>
      <c r="B52" s="1"/>
      <c r="C52" s="1"/>
      <c r="D52" s="1"/>
    </row>
    <row r="53" spans="1:4" ht="12.75">
      <c r="A53" s="14"/>
      <c r="B53" s="1"/>
      <c r="C53" s="1"/>
      <c r="D53" s="1"/>
    </row>
    <row r="54" spans="1:4" ht="12.75">
      <c r="A54" s="14"/>
      <c r="B54" s="1"/>
      <c r="C54" s="1"/>
      <c r="D54" s="1"/>
    </row>
    <row r="55" spans="1:4" ht="12.75">
      <c r="A55" s="14"/>
      <c r="B55" s="1"/>
      <c r="C55" s="1"/>
      <c r="D55" s="1"/>
    </row>
    <row r="56" spans="1:4" ht="12.75">
      <c r="A56" s="14"/>
      <c r="B56" s="1"/>
      <c r="C56" s="1"/>
      <c r="D56" s="1"/>
    </row>
    <row r="57" spans="1:4" ht="12.75">
      <c r="A57" s="14"/>
      <c r="B57" s="1"/>
      <c r="C57" s="1"/>
      <c r="D57" s="1"/>
    </row>
    <row r="58" spans="1:4" ht="12.75">
      <c r="A58" s="14"/>
      <c r="B58" s="1"/>
      <c r="C58" s="1"/>
      <c r="D58" s="1"/>
    </row>
    <row r="59" spans="1:4" ht="12.75">
      <c r="A59" s="14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2" t="s">
        <v>8</v>
      </c>
      <c r="B61" s="1"/>
      <c r="C61" s="1"/>
      <c r="D61" s="1">
        <f>SUM(D32:D60)</f>
        <v>28089</v>
      </c>
    </row>
    <row r="62" spans="1:4" ht="12.75">
      <c r="A62" t="s">
        <v>19</v>
      </c>
      <c r="D62">
        <f>D30+D61</f>
        <v>29992</v>
      </c>
    </row>
    <row r="64" spans="1:2" s="4" customFormat="1" ht="15.75">
      <c r="A64" s="4" t="s">
        <v>14</v>
      </c>
      <c r="B64" s="4" t="s">
        <v>15</v>
      </c>
    </row>
    <row r="67" spans="1:4" ht="12.75">
      <c r="A67" s="1" t="s">
        <v>4</v>
      </c>
      <c r="B67" s="1" t="s">
        <v>16</v>
      </c>
      <c r="C67" s="1" t="s">
        <v>17</v>
      </c>
      <c r="D67" s="1" t="s">
        <v>18</v>
      </c>
    </row>
    <row r="68" spans="1:4" ht="12.75">
      <c r="A68" s="1"/>
      <c r="B68" s="1"/>
      <c r="C68" s="1"/>
      <c r="D68" s="1"/>
    </row>
    <row r="69" spans="1:4" ht="12.75">
      <c r="A69" s="2" t="s">
        <v>51</v>
      </c>
      <c r="B69" s="6">
        <f>C23+B26</f>
        <v>80340.25</v>
      </c>
      <c r="C69" s="2">
        <f>D62</f>
        <v>29992</v>
      </c>
      <c r="D69" s="6">
        <f>B69-C69</f>
        <v>50348.25</v>
      </c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2">
    <mergeCell ref="B31:C31"/>
    <mergeCell ref="C4:C5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46">
      <selection activeCell="G43" sqref="G43"/>
    </sheetView>
  </sheetViews>
  <sheetFormatPr defaultColWidth="9.140625" defaultRowHeight="12.75"/>
  <cols>
    <col min="1" max="1" width="14.00390625" style="0" customWidth="1"/>
    <col min="2" max="2" width="25.57421875" style="0" customWidth="1"/>
    <col min="3" max="3" width="29.00390625" style="0" customWidth="1"/>
    <col min="4" max="4" width="28.28125" style="0" customWidth="1"/>
  </cols>
  <sheetData>
    <row r="1" spans="1:4" ht="12.75">
      <c r="A1" t="s">
        <v>34</v>
      </c>
      <c r="D1" t="s">
        <v>36</v>
      </c>
    </row>
    <row r="2" spans="3:4" ht="12.75">
      <c r="C2" t="s">
        <v>21</v>
      </c>
      <c r="D2" t="s">
        <v>37</v>
      </c>
    </row>
    <row r="3" spans="1:4" ht="12.75">
      <c r="A3" t="s">
        <v>1</v>
      </c>
      <c r="B3" t="s">
        <v>28</v>
      </c>
      <c r="D3" t="s">
        <v>38</v>
      </c>
    </row>
    <row r="4" spans="1:4" ht="12.75">
      <c r="A4" t="s">
        <v>0</v>
      </c>
      <c r="C4" t="s">
        <v>26</v>
      </c>
      <c r="D4" t="s">
        <v>39</v>
      </c>
    </row>
    <row r="5" ht="12.75">
      <c r="D5" t="s">
        <v>40</v>
      </c>
    </row>
    <row r="7" spans="1:2" s="4" customFormat="1" ht="15.75">
      <c r="A7" s="4" t="s">
        <v>2</v>
      </c>
      <c r="B7" s="4" t="s">
        <v>3</v>
      </c>
    </row>
    <row r="8" spans="1:4" ht="12.75">
      <c r="A8" t="s">
        <v>35</v>
      </c>
      <c r="B8" s="7">
        <f>'2011'!B23</f>
        <v>21710.320000000003</v>
      </c>
      <c r="C8" s="7">
        <f>'2011'!C23</f>
        <v>16993.59</v>
      </c>
      <c r="D8" s="7"/>
    </row>
    <row r="9" spans="1:4" ht="12.75">
      <c r="A9" s="2" t="s">
        <v>4</v>
      </c>
      <c r="B9" s="2" t="s">
        <v>5</v>
      </c>
      <c r="C9" s="2" t="s">
        <v>6</v>
      </c>
      <c r="D9" s="2" t="s">
        <v>7</v>
      </c>
    </row>
    <row r="10" spans="1:4" ht="12.75">
      <c r="A10" s="3">
        <v>40909</v>
      </c>
      <c r="B10" s="8">
        <v>2713.79</v>
      </c>
      <c r="C10" s="8">
        <v>2402.84</v>
      </c>
      <c r="D10" s="5"/>
    </row>
    <row r="11" spans="1:4" ht="12.75">
      <c r="A11" s="3">
        <v>40940</v>
      </c>
      <c r="B11" s="8">
        <v>2713.79</v>
      </c>
      <c r="C11" s="8">
        <v>1018.86</v>
      </c>
      <c r="D11" s="5"/>
    </row>
    <row r="12" spans="1:4" ht="12.75">
      <c r="A12" s="3">
        <v>40969</v>
      </c>
      <c r="B12" s="8">
        <v>2713.79</v>
      </c>
      <c r="C12" s="8">
        <v>3065.83</v>
      </c>
      <c r="D12" s="5"/>
    </row>
    <row r="13" spans="1:4" ht="12.75">
      <c r="A13" s="3">
        <v>41000</v>
      </c>
      <c r="B13" s="9">
        <v>2713.79</v>
      </c>
      <c r="C13" s="9">
        <v>3098.46</v>
      </c>
      <c r="D13" s="5"/>
    </row>
    <row r="14" spans="1:4" ht="12.75">
      <c r="A14" s="3">
        <v>41030</v>
      </c>
      <c r="B14" s="9">
        <v>2713.79</v>
      </c>
      <c r="C14" s="9">
        <v>4277.71</v>
      </c>
      <c r="D14" s="5"/>
    </row>
    <row r="15" spans="1:4" ht="12.75">
      <c r="A15" s="3">
        <v>41061</v>
      </c>
      <c r="B15" s="9">
        <v>2713.79</v>
      </c>
      <c r="C15" s="9">
        <v>3753.69</v>
      </c>
      <c r="D15" s="5"/>
    </row>
    <row r="16" spans="1:4" ht="12.75">
      <c r="A16" s="3">
        <v>41091</v>
      </c>
      <c r="B16" s="9">
        <v>2942.87</v>
      </c>
      <c r="C16" s="9">
        <v>2055.9</v>
      </c>
      <c r="D16" s="5"/>
    </row>
    <row r="17" spans="1:4" ht="12.75">
      <c r="A17" s="3">
        <v>41122</v>
      </c>
      <c r="B17" s="9">
        <v>2942.87</v>
      </c>
      <c r="C17" s="9">
        <v>2869.04</v>
      </c>
      <c r="D17" s="5"/>
    </row>
    <row r="18" spans="1:4" ht="12.75">
      <c r="A18" s="3">
        <v>41153</v>
      </c>
      <c r="B18" s="9">
        <v>2942.87</v>
      </c>
      <c r="C18" s="9">
        <v>2845.82</v>
      </c>
      <c r="D18" s="5"/>
    </row>
    <row r="19" spans="1:4" ht="12.75">
      <c r="A19" s="3">
        <v>41183</v>
      </c>
      <c r="B19" s="9">
        <v>2956.19</v>
      </c>
      <c r="C19" s="9">
        <v>2896.62</v>
      </c>
      <c r="D19" s="5"/>
    </row>
    <row r="20" spans="1:4" ht="12.75">
      <c r="A20" s="3">
        <v>41214</v>
      </c>
      <c r="B20" s="9">
        <v>2942.87</v>
      </c>
      <c r="C20" s="9">
        <v>4133.57</v>
      </c>
      <c r="D20" s="5"/>
    </row>
    <row r="21" spans="1:4" ht="12.75">
      <c r="A21" s="3">
        <v>41244</v>
      </c>
      <c r="B21" s="5">
        <v>2942.87</v>
      </c>
      <c r="C21" s="5">
        <v>1479.62</v>
      </c>
      <c r="D21" s="5"/>
    </row>
    <row r="22" spans="1:4" ht="12.75">
      <c r="A22" s="2" t="s">
        <v>8</v>
      </c>
      <c r="B22" s="5">
        <f>SUM(B10:B21)</f>
        <v>33953.28</v>
      </c>
      <c r="C22" s="5">
        <f>SUM(C10:C21)</f>
        <v>33897.96</v>
      </c>
      <c r="D22" s="5"/>
    </row>
    <row r="23" spans="1:4" ht="12.75">
      <c r="A23" t="s">
        <v>19</v>
      </c>
      <c r="B23" s="7">
        <f>B8+B22</f>
        <v>55663.600000000006</v>
      </c>
      <c r="C23" s="7">
        <f>C8+C22</f>
        <v>50891.55</v>
      </c>
      <c r="D23" s="7"/>
    </row>
    <row r="29" spans="1:2" s="4" customFormat="1" ht="15.75">
      <c r="A29" s="4" t="s">
        <v>9</v>
      </c>
      <c r="B29" s="4" t="s">
        <v>10</v>
      </c>
    </row>
    <row r="30" spans="1:4" ht="12.75">
      <c r="A30" t="s">
        <v>35</v>
      </c>
      <c r="D30">
        <f>'2011'!D62</f>
        <v>0</v>
      </c>
    </row>
    <row r="31" spans="1:4" ht="12.75">
      <c r="A31" s="2" t="s">
        <v>11</v>
      </c>
      <c r="B31" s="51" t="s">
        <v>12</v>
      </c>
      <c r="C31" s="51"/>
      <c r="D31" s="2" t="s">
        <v>13</v>
      </c>
    </row>
    <row r="32" spans="1:4" ht="12.75">
      <c r="A32" s="3">
        <v>40969</v>
      </c>
      <c r="B32" s="1" t="s">
        <v>32</v>
      </c>
      <c r="C32" s="1"/>
      <c r="D32" s="1">
        <v>1769</v>
      </c>
    </row>
    <row r="33" spans="1:5" ht="12.75">
      <c r="A33" s="3" t="s">
        <v>33</v>
      </c>
      <c r="B33" s="8" t="s">
        <v>41</v>
      </c>
      <c r="C33" s="1"/>
      <c r="D33" s="1">
        <v>24</v>
      </c>
      <c r="E33" t="s">
        <v>42</v>
      </c>
    </row>
    <row r="34" spans="1:5" ht="12.75">
      <c r="A34" s="3">
        <v>41244</v>
      </c>
      <c r="B34" s="8" t="s">
        <v>44</v>
      </c>
      <c r="C34" s="1"/>
      <c r="D34" s="1">
        <v>110</v>
      </c>
      <c r="E34" s="11" t="s">
        <v>42</v>
      </c>
    </row>
    <row r="35" spans="1:4" ht="12.75">
      <c r="A35" s="3"/>
      <c r="B35" s="1"/>
      <c r="C35" s="1"/>
      <c r="D35" s="1"/>
    </row>
    <row r="36" spans="1:4" ht="12.75">
      <c r="A36" s="10"/>
      <c r="B36" s="1"/>
      <c r="C36" s="1"/>
      <c r="D36" s="1"/>
    </row>
    <row r="37" spans="1:4" ht="12.75">
      <c r="A37" s="10"/>
      <c r="B37" s="1"/>
      <c r="C37" s="1"/>
      <c r="D37" s="1"/>
    </row>
    <row r="38" spans="1:4" ht="12.75">
      <c r="A38" s="10"/>
      <c r="B38" s="1"/>
      <c r="C38" s="1"/>
      <c r="D38" s="1"/>
    </row>
    <row r="39" spans="1:4" ht="12.75">
      <c r="A39" s="10"/>
      <c r="B39" s="1"/>
      <c r="C39" s="1"/>
      <c r="D39" s="1"/>
    </row>
    <row r="40" spans="1:4" ht="12.75">
      <c r="A40" s="10"/>
      <c r="B40" s="1"/>
      <c r="C40" s="1"/>
      <c r="D40" s="1"/>
    </row>
    <row r="41" spans="1:4" ht="12.75">
      <c r="A41" s="10"/>
      <c r="B41" s="1"/>
      <c r="C41" s="1"/>
      <c r="D41" s="1"/>
    </row>
    <row r="42" spans="1:4" ht="12.75">
      <c r="A42" s="10"/>
      <c r="B42" s="1"/>
      <c r="C42" s="1"/>
      <c r="D42" s="1"/>
    </row>
    <row r="43" spans="1:4" ht="12.75">
      <c r="A43" s="10"/>
      <c r="B43" s="1"/>
      <c r="C43" s="1"/>
      <c r="D43" s="1"/>
    </row>
    <row r="44" spans="1:4" ht="12.75">
      <c r="A44" s="10"/>
      <c r="B44" s="1"/>
      <c r="C44" s="1"/>
      <c r="D44" s="1"/>
    </row>
    <row r="45" spans="1:4" ht="12.75">
      <c r="A45" s="10"/>
      <c r="B45" s="1"/>
      <c r="C45" s="1"/>
      <c r="D45" s="1"/>
    </row>
    <row r="46" spans="1:4" ht="12.75">
      <c r="A46" s="10"/>
      <c r="B46" s="1"/>
      <c r="C46" s="1"/>
      <c r="D46" s="1"/>
    </row>
    <row r="47" spans="1:4" ht="12.75">
      <c r="A47" s="10"/>
      <c r="B47" s="1"/>
      <c r="C47" s="1"/>
      <c r="D47" s="1"/>
    </row>
    <row r="48" spans="1:4" ht="12.75">
      <c r="A48" s="10"/>
      <c r="B48" s="1"/>
      <c r="C48" s="1"/>
      <c r="D48" s="1"/>
    </row>
    <row r="49" spans="1:4" ht="12.75">
      <c r="A49" s="10"/>
      <c r="B49" s="1"/>
      <c r="C49" s="1"/>
      <c r="D49" s="1"/>
    </row>
    <row r="50" spans="1:4" ht="12.75">
      <c r="A50" s="10"/>
      <c r="B50" s="1"/>
      <c r="C50" s="1"/>
      <c r="D50" s="1"/>
    </row>
    <row r="51" spans="1:4" ht="12.75">
      <c r="A51" s="10"/>
      <c r="B51" s="1"/>
      <c r="C51" s="1"/>
      <c r="D51" s="1"/>
    </row>
    <row r="52" spans="1:4" ht="12.75">
      <c r="A52" s="10"/>
      <c r="B52" s="1"/>
      <c r="C52" s="1"/>
      <c r="D52" s="1"/>
    </row>
    <row r="53" spans="1:4" ht="12.75">
      <c r="A53" s="10"/>
      <c r="B53" s="1"/>
      <c r="C53" s="1"/>
      <c r="D53" s="1"/>
    </row>
    <row r="54" spans="1:4" ht="12.75">
      <c r="A54" s="10"/>
      <c r="B54" s="1"/>
      <c r="C54" s="1"/>
      <c r="D54" s="1"/>
    </row>
    <row r="55" spans="1:4" ht="12.75">
      <c r="A55" s="10"/>
      <c r="B55" s="1"/>
      <c r="C55" s="1"/>
      <c r="D55" s="1"/>
    </row>
    <row r="56" spans="1:4" ht="12.75">
      <c r="A56" s="10"/>
      <c r="B56" s="1"/>
      <c r="C56" s="1"/>
      <c r="D56" s="1"/>
    </row>
    <row r="57" spans="1:4" ht="12.75">
      <c r="A57" s="10"/>
      <c r="B57" s="1"/>
      <c r="C57" s="1"/>
      <c r="D57" s="1"/>
    </row>
    <row r="58" spans="1:4" ht="12.75">
      <c r="A58" s="10"/>
      <c r="B58" s="1"/>
      <c r="C58" s="1"/>
      <c r="D58" s="1"/>
    </row>
    <row r="59" spans="1:4" ht="12.75">
      <c r="A59" s="10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2" t="s">
        <v>8</v>
      </c>
      <c r="B61" s="1"/>
      <c r="C61" s="1"/>
      <c r="D61" s="1">
        <f>SUM(D32:D60)</f>
        <v>1903</v>
      </c>
    </row>
    <row r="62" spans="1:4" ht="12.75">
      <c r="A62" t="s">
        <v>19</v>
      </c>
      <c r="D62">
        <f>D30+D61</f>
        <v>1903</v>
      </c>
    </row>
    <row r="64" spans="1:2" s="4" customFormat="1" ht="15.75">
      <c r="A64" s="4" t="s">
        <v>14</v>
      </c>
      <c r="B64" s="4" t="s">
        <v>15</v>
      </c>
    </row>
    <row r="67" spans="1:4" ht="12.75">
      <c r="A67" s="1" t="s">
        <v>4</v>
      </c>
      <c r="B67" s="1" t="s">
        <v>16</v>
      </c>
      <c r="C67" s="1" t="s">
        <v>17</v>
      </c>
      <c r="D67" s="1" t="s">
        <v>18</v>
      </c>
    </row>
    <row r="68" spans="1:4" ht="12.75">
      <c r="A68" s="1"/>
      <c r="B68" s="1"/>
      <c r="C68" s="1"/>
      <c r="D68" s="1"/>
    </row>
    <row r="69" spans="1:4" ht="12.75">
      <c r="A69" s="2" t="s">
        <v>43</v>
      </c>
      <c r="B69" s="6">
        <f>C23+B26</f>
        <v>50891.55</v>
      </c>
      <c r="C69" s="2">
        <f>D62</f>
        <v>1903</v>
      </c>
      <c r="D69" s="6">
        <f>B69-C69</f>
        <v>48988.55</v>
      </c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1">
    <mergeCell ref="B31:C3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34">
      <selection activeCell="C23" sqref="C23"/>
    </sheetView>
  </sheetViews>
  <sheetFormatPr defaultColWidth="9.140625" defaultRowHeight="12.75"/>
  <cols>
    <col min="1" max="1" width="14.00390625" style="0" customWidth="1"/>
    <col min="2" max="2" width="25.57421875" style="0" customWidth="1"/>
    <col min="3" max="3" width="29.00390625" style="0" customWidth="1"/>
    <col min="4" max="4" width="28.28125" style="0" customWidth="1"/>
  </cols>
  <sheetData>
    <row r="1" spans="1:4" ht="12.75">
      <c r="A1" t="s">
        <v>22</v>
      </c>
      <c r="D1" t="s">
        <v>27</v>
      </c>
    </row>
    <row r="2" spans="3:4" ht="12.75">
      <c r="C2" t="s">
        <v>21</v>
      </c>
      <c r="D2" t="s">
        <v>29</v>
      </c>
    </row>
    <row r="3" spans="1:4" ht="12.75">
      <c r="A3" t="s">
        <v>1</v>
      </c>
      <c r="B3" t="s">
        <v>28</v>
      </c>
      <c r="D3" t="s">
        <v>30</v>
      </c>
    </row>
    <row r="4" spans="1:4" ht="12.75">
      <c r="A4" t="s">
        <v>0</v>
      </c>
      <c r="C4" t="s">
        <v>26</v>
      </c>
      <c r="D4" t="s">
        <v>23</v>
      </c>
    </row>
    <row r="5" ht="12.75">
      <c r="D5" t="s">
        <v>24</v>
      </c>
    </row>
    <row r="7" spans="1:2" s="4" customFormat="1" ht="15.75">
      <c r="A7" s="4" t="s">
        <v>2</v>
      </c>
      <c r="B7" s="4" t="s">
        <v>3</v>
      </c>
    </row>
    <row r="8" spans="1:4" ht="12.75">
      <c r="A8" t="s">
        <v>25</v>
      </c>
      <c r="B8" s="7"/>
      <c r="C8" s="7"/>
      <c r="D8" s="7"/>
    </row>
    <row r="9" spans="1:4" ht="12.75">
      <c r="A9" s="2" t="s">
        <v>4</v>
      </c>
      <c r="B9" s="2" t="s">
        <v>5</v>
      </c>
      <c r="C9" s="2" t="s">
        <v>6</v>
      </c>
      <c r="D9" s="2" t="s">
        <v>7</v>
      </c>
    </row>
    <row r="10" spans="1:4" ht="12.75">
      <c r="A10" s="3">
        <v>40544</v>
      </c>
      <c r="B10" s="8"/>
      <c r="C10" s="8"/>
      <c r="D10" s="5"/>
    </row>
    <row r="11" spans="1:4" ht="12.75">
      <c r="A11" s="3">
        <v>40575</v>
      </c>
      <c r="B11" s="8"/>
      <c r="C11" s="8"/>
      <c r="D11" s="5"/>
    </row>
    <row r="12" spans="1:4" ht="12.75">
      <c r="A12" s="3">
        <v>40603</v>
      </c>
      <c r="B12" s="8"/>
      <c r="C12" s="8"/>
      <c r="D12" s="5"/>
    </row>
    <row r="13" spans="1:4" ht="12.75">
      <c r="A13" s="3">
        <v>40634</v>
      </c>
      <c r="B13" s="9"/>
      <c r="C13" s="9"/>
      <c r="D13" s="5"/>
    </row>
    <row r="14" spans="1:4" ht="12.75">
      <c r="A14" s="3">
        <v>40664</v>
      </c>
      <c r="B14" s="9">
        <v>2713.79</v>
      </c>
      <c r="C14" s="9"/>
      <c r="D14" s="5"/>
    </row>
    <row r="15" spans="1:4" ht="12.75">
      <c r="A15" s="3">
        <v>40695</v>
      </c>
      <c r="B15" s="9">
        <v>2713.79</v>
      </c>
      <c r="C15" s="9">
        <v>2370.06</v>
      </c>
      <c r="D15" s="5"/>
    </row>
    <row r="16" spans="1:4" ht="12.75">
      <c r="A16" s="3">
        <v>40725</v>
      </c>
      <c r="B16" s="9">
        <v>2713.79</v>
      </c>
      <c r="C16" s="9">
        <v>2735.61</v>
      </c>
      <c r="D16" s="5"/>
    </row>
    <row r="17" spans="1:4" ht="12.75">
      <c r="A17" s="3">
        <v>40756</v>
      </c>
      <c r="B17" s="9">
        <v>2713.79</v>
      </c>
      <c r="C17" s="9">
        <v>2367.02</v>
      </c>
      <c r="D17" s="5"/>
    </row>
    <row r="18" spans="1:4" ht="12.75">
      <c r="A18" s="3">
        <v>40787</v>
      </c>
      <c r="B18" s="9">
        <v>2713.79</v>
      </c>
      <c r="C18" s="9">
        <v>2351.89</v>
      </c>
      <c r="D18" s="5"/>
    </row>
    <row r="19" spans="1:4" ht="12.75">
      <c r="A19" s="3">
        <v>40817</v>
      </c>
      <c r="B19" s="9">
        <v>2713.79</v>
      </c>
      <c r="C19" s="9">
        <v>3759.45</v>
      </c>
      <c r="D19" s="5"/>
    </row>
    <row r="20" spans="1:4" ht="12.75">
      <c r="A20" s="3">
        <v>40848</v>
      </c>
      <c r="B20" s="9">
        <v>2713.79</v>
      </c>
      <c r="C20" s="9">
        <v>1781.92</v>
      </c>
      <c r="D20" s="5"/>
    </row>
    <row r="21" spans="1:4" ht="12.75">
      <c r="A21" s="3">
        <v>40878</v>
      </c>
      <c r="B21" s="5">
        <v>2713.79</v>
      </c>
      <c r="C21" s="5">
        <v>1627.64</v>
      </c>
      <c r="D21" s="5"/>
    </row>
    <row r="22" spans="1:4" ht="12.75">
      <c r="A22" s="2" t="s">
        <v>8</v>
      </c>
      <c r="B22" s="5">
        <f>SUM(B10:B21)</f>
        <v>21710.320000000003</v>
      </c>
      <c r="C22" s="5">
        <f>SUM(C10:C21)</f>
        <v>16993.59</v>
      </c>
      <c r="D22" s="5"/>
    </row>
    <row r="23" spans="1:4" ht="12.75">
      <c r="A23" t="s">
        <v>19</v>
      </c>
      <c r="B23" s="7">
        <f>B8+B22</f>
        <v>21710.320000000003</v>
      </c>
      <c r="C23" s="7">
        <f>C8+C22</f>
        <v>16993.59</v>
      </c>
      <c r="D23" s="7"/>
    </row>
    <row r="29" spans="1:2" s="4" customFormat="1" ht="15.75">
      <c r="A29" s="4" t="s">
        <v>9</v>
      </c>
      <c r="B29" s="4" t="s">
        <v>10</v>
      </c>
    </row>
    <row r="30" ht="12.75">
      <c r="A30" t="s">
        <v>20</v>
      </c>
    </row>
    <row r="31" spans="1:4" ht="12.75">
      <c r="A31" s="2" t="s">
        <v>11</v>
      </c>
      <c r="B31" s="51" t="s">
        <v>12</v>
      </c>
      <c r="C31" s="51"/>
      <c r="D31" s="2" t="s">
        <v>13</v>
      </c>
    </row>
    <row r="32" spans="1:4" ht="12.75">
      <c r="A32" s="3"/>
      <c r="B32" s="1"/>
      <c r="C32" s="1"/>
      <c r="D32" s="1"/>
    </row>
    <row r="33" spans="1:4" ht="12.75">
      <c r="A33" s="3"/>
      <c r="B33" s="1"/>
      <c r="C33" s="1"/>
      <c r="D33" s="1"/>
    </row>
    <row r="34" spans="1:4" ht="12.75">
      <c r="A34" s="3"/>
      <c r="B34" s="1"/>
      <c r="C34" s="1"/>
      <c r="D34" s="1"/>
    </row>
    <row r="35" spans="1:4" ht="12.75">
      <c r="A35" s="3"/>
      <c r="B35" s="1"/>
      <c r="C35" s="1"/>
      <c r="D35" s="1"/>
    </row>
    <row r="36" spans="1:4" ht="12.75">
      <c r="A36" s="10"/>
      <c r="B36" s="1"/>
      <c r="C36" s="1"/>
      <c r="D36" s="1"/>
    </row>
    <row r="37" spans="1:4" ht="12.75">
      <c r="A37" s="10"/>
      <c r="B37" s="1"/>
      <c r="C37" s="1"/>
      <c r="D37" s="1"/>
    </row>
    <row r="38" spans="1:4" ht="12.75">
      <c r="A38" s="10"/>
      <c r="B38" s="1"/>
      <c r="C38" s="1"/>
      <c r="D38" s="1"/>
    </row>
    <row r="39" spans="1:4" ht="12.75">
      <c r="A39" s="10"/>
      <c r="B39" s="1"/>
      <c r="C39" s="1"/>
      <c r="D39" s="1"/>
    </row>
    <row r="40" spans="1:4" ht="12.75">
      <c r="A40" s="10"/>
      <c r="B40" s="1"/>
      <c r="C40" s="1"/>
      <c r="D40" s="1"/>
    </row>
    <row r="41" spans="1:4" ht="12.75">
      <c r="A41" s="10"/>
      <c r="B41" s="1"/>
      <c r="C41" s="1"/>
      <c r="D41" s="1"/>
    </row>
    <row r="42" spans="1:4" ht="12.75">
      <c r="A42" s="10"/>
      <c r="B42" s="1"/>
      <c r="C42" s="1"/>
      <c r="D42" s="1"/>
    </row>
    <row r="43" spans="1:4" ht="12.75">
      <c r="A43" s="10"/>
      <c r="B43" s="1"/>
      <c r="C43" s="1"/>
      <c r="D43" s="1"/>
    </row>
    <row r="44" spans="1:4" ht="12.75">
      <c r="A44" s="10"/>
      <c r="B44" s="1"/>
      <c r="C44" s="1"/>
      <c r="D44" s="1"/>
    </row>
    <row r="45" spans="1:4" ht="12.75">
      <c r="A45" s="10"/>
      <c r="B45" s="1"/>
      <c r="C45" s="1"/>
      <c r="D45" s="1"/>
    </row>
    <row r="46" spans="1:4" ht="12.75">
      <c r="A46" s="10"/>
      <c r="B46" s="1"/>
      <c r="C46" s="1"/>
      <c r="D46" s="1"/>
    </row>
    <row r="47" spans="1:4" ht="12.75">
      <c r="A47" s="10"/>
      <c r="B47" s="1"/>
      <c r="C47" s="1"/>
      <c r="D47" s="1"/>
    </row>
    <row r="48" spans="1:4" ht="12.75">
      <c r="A48" s="10"/>
      <c r="B48" s="1"/>
      <c r="C48" s="1"/>
      <c r="D48" s="1"/>
    </row>
    <row r="49" spans="1:4" ht="12.75">
      <c r="A49" s="10"/>
      <c r="B49" s="1"/>
      <c r="C49" s="1"/>
      <c r="D49" s="1"/>
    </row>
    <row r="50" spans="1:4" ht="12.75">
      <c r="A50" s="10"/>
      <c r="B50" s="1"/>
      <c r="C50" s="1"/>
      <c r="D50" s="1"/>
    </row>
    <row r="51" spans="1:4" ht="12.75">
      <c r="A51" s="10"/>
      <c r="B51" s="1"/>
      <c r="C51" s="1"/>
      <c r="D51" s="1"/>
    </row>
    <row r="52" spans="1:4" ht="12.75">
      <c r="A52" s="10"/>
      <c r="B52" s="1"/>
      <c r="C52" s="1"/>
      <c r="D52" s="1"/>
    </row>
    <row r="53" spans="1:4" ht="12.75">
      <c r="A53" s="10"/>
      <c r="B53" s="1"/>
      <c r="C53" s="1"/>
      <c r="D53" s="1"/>
    </row>
    <row r="54" spans="1:4" ht="12.75">
      <c r="A54" s="10"/>
      <c r="B54" s="1"/>
      <c r="C54" s="1"/>
      <c r="D54" s="1"/>
    </row>
    <row r="55" spans="1:4" ht="12.75">
      <c r="A55" s="10"/>
      <c r="B55" s="1"/>
      <c r="C55" s="1"/>
      <c r="D55" s="1"/>
    </row>
    <row r="56" spans="1:4" ht="12.75">
      <c r="A56" s="10"/>
      <c r="B56" s="1"/>
      <c r="C56" s="1"/>
      <c r="D56" s="1"/>
    </row>
    <row r="57" spans="1:4" ht="12.75">
      <c r="A57" s="10"/>
      <c r="B57" s="1"/>
      <c r="C57" s="1"/>
      <c r="D57" s="1"/>
    </row>
    <row r="58" spans="1:4" ht="12.75">
      <c r="A58" s="10"/>
      <c r="B58" s="1"/>
      <c r="C58" s="1"/>
      <c r="D58" s="1"/>
    </row>
    <row r="59" spans="1:4" ht="12.75">
      <c r="A59" s="10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2" t="s">
        <v>8</v>
      </c>
      <c r="B61" s="1"/>
      <c r="C61" s="1"/>
      <c r="D61" s="1">
        <f>SUM(D32:D60)</f>
        <v>0</v>
      </c>
    </row>
    <row r="62" spans="1:4" ht="12.75">
      <c r="A62" t="s">
        <v>19</v>
      </c>
      <c r="D62">
        <f>D30+D61</f>
        <v>0</v>
      </c>
    </row>
    <row r="64" spans="1:2" s="4" customFormat="1" ht="15.75">
      <c r="A64" s="4" t="s">
        <v>14</v>
      </c>
      <c r="B64" s="4" t="s">
        <v>15</v>
      </c>
    </row>
    <row r="67" spans="1:4" ht="12.75">
      <c r="A67" s="1" t="s">
        <v>4</v>
      </c>
      <c r="B67" s="1" t="s">
        <v>16</v>
      </c>
      <c r="C67" s="1" t="s">
        <v>17</v>
      </c>
      <c r="D67" s="1" t="s">
        <v>18</v>
      </c>
    </row>
    <row r="68" spans="1:4" ht="12.75">
      <c r="A68" s="1"/>
      <c r="B68" s="1"/>
      <c r="C68" s="1"/>
      <c r="D68" s="1"/>
    </row>
    <row r="69" spans="1:4" ht="12.75">
      <c r="A69" s="2" t="s">
        <v>31</v>
      </c>
      <c r="B69" s="6">
        <f>C23+B26</f>
        <v>16993.59</v>
      </c>
      <c r="C69" s="2">
        <f>D62</f>
        <v>0</v>
      </c>
      <c r="D69" s="6">
        <f>B69-C69</f>
        <v>16993.59</v>
      </c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1">
    <mergeCell ref="B31:C3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2011-10-18T00:50:48Z</cp:lastPrinted>
  <dcterms:created xsi:type="dcterms:W3CDTF">1996-10-08T23:32:33Z</dcterms:created>
  <dcterms:modified xsi:type="dcterms:W3CDTF">2016-03-22T01:05:07Z</dcterms:modified>
  <cp:category/>
  <cp:version/>
  <cp:contentType/>
  <cp:contentStatus/>
</cp:coreProperties>
</file>